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工讀生-巧湄\112工讀生表單\"/>
    </mc:Choice>
  </mc:AlternateContent>
  <xr:revisionPtr revIDLastSave="0" documentId="13_ncr:1_{D9096160-C0EE-4658-A5A5-DDA54443A0DE}" xr6:coauthVersionLast="36" xr6:coauthVersionMax="36" xr10:uidLastSave="{00000000-0000-0000-0000-000000000000}"/>
  <bookViews>
    <workbookView xWindow="0" yWindow="0" windowWidth="23040" windowHeight="8676" xr2:uid="{414AB129-7858-40BF-A423-291260C831F7}"/>
  </bookViews>
  <sheets>
    <sheet name="5人版" sheetId="2" r:id="rId1"/>
    <sheet name="10人版 " sheetId="4" r:id="rId2"/>
  </sheets>
  <definedNames>
    <definedName name="_xlnm.Print_Area" localSheetId="1">'10人版 '!$A$1:$N$18</definedName>
    <definedName name="_xlnm.Print_Area" localSheetId="0">'5人版'!$A$1:$N$18</definedName>
    <definedName name="一級單位" localSheetId="1">'10人版 '!#REF!</definedName>
    <definedName name="一級單位">'5人版'!#REF!</definedName>
    <definedName name="二級單位" localSheetId="1">'10人版 '!#REF!</definedName>
    <definedName name="二級單位">'5人版'!#REF!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7" i="4" l="1"/>
  <c r="N8" i="4"/>
  <c r="N9" i="4"/>
  <c r="N10" i="4"/>
  <c r="N11" i="4"/>
  <c r="N12" i="4"/>
  <c r="N13" i="4"/>
  <c r="N14" i="4"/>
  <c r="N15" i="4"/>
  <c r="D22" i="4" l="1"/>
  <c r="C22" i="4"/>
  <c r="D19" i="2"/>
  <c r="C19" i="2"/>
  <c r="C23" i="4" l="1"/>
  <c r="E20" i="2"/>
  <c r="D20" i="2"/>
  <c r="C20" i="2"/>
  <c r="E23" i="4"/>
  <c r="D23" i="4"/>
  <c r="N6" i="4" l="1"/>
  <c r="N16" i="4" s="1"/>
  <c r="N7" i="2"/>
  <c r="N8" i="2"/>
  <c r="N9" i="2"/>
  <c r="N10" i="2"/>
  <c r="N6" i="2"/>
  <c r="N11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Windows 使用者</author>
  </authors>
  <commentList>
    <comment ref="G2" authorId="0" shapeId="0" xr:uid="{7AB4367F-BA57-4A49-A856-12F8DE6EAE40}">
      <text>
        <r>
          <rPr>
            <b/>
            <sz val="9"/>
            <color indexed="81"/>
            <rFont val="Tahoma"/>
            <family val="2"/>
          </rPr>
          <t xml:space="preserve">Windows </t>
        </r>
        <r>
          <rPr>
            <b/>
            <sz val="9"/>
            <color indexed="81"/>
            <rFont val="細明體"/>
            <family val="3"/>
            <charset val="136"/>
          </rPr>
          <t>使用者</t>
        </r>
        <r>
          <rPr>
            <b/>
            <sz val="9"/>
            <color indexed="81"/>
            <rFont val="Tahoma"/>
            <family val="2"/>
          </rPr>
          <t>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<sst xmlns="http://schemas.openxmlformats.org/spreadsheetml/2006/main" count="82" uniqueCount="44">
  <si>
    <t>申請日期</t>
    <phoneticPr fontId="1" type="noConversion"/>
  </si>
  <si>
    <t>請領月份</t>
    <phoneticPr fontId="1" type="noConversion"/>
  </si>
  <si>
    <t>申請單位</t>
    <phoneticPr fontId="2" type="noConversion"/>
  </si>
  <si>
    <t>學號</t>
    <phoneticPr fontId="2" type="noConversion"/>
  </si>
  <si>
    <t>姓名</t>
    <phoneticPr fontId="2" type="noConversion"/>
  </si>
  <si>
    <t>郵局局號</t>
    <phoneticPr fontId="2" type="noConversion"/>
  </si>
  <si>
    <t>郵局帳號</t>
    <phoneticPr fontId="2" type="noConversion"/>
  </si>
  <si>
    <t>國民身份證字號/外籍生統一證號</t>
    <phoneticPr fontId="2" type="noConversion"/>
  </si>
  <si>
    <t>序</t>
    <phoneticPr fontId="2" type="noConversion"/>
  </si>
  <si>
    <t>時薪</t>
    <phoneticPr fontId="1" type="noConversion"/>
  </si>
  <si>
    <t>總計</t>
    <phoneticPr fontId="1" type="noConversion"/>
  </si>
  <si>
    <t>平日
前2個小時加班時數總計</t>
    <phoneticPr fontId="2" type="noConversion"/>
  </si>
  <si>
    <t>平日
後2個小時加班時數總計</t>
    <phoneticPr fontId="2" type="noConversion"/>
  </si>
  <si>
    <t>休息日
上班
第3-8小時時數總計</t>
    <phoneticPr fontId="2" type="noConversion"/>
  </si>
  <si>
    <t>休息日
上班時數
第1-2小時時數總計</t>
    <phoneticPr fontId="2" type="noConversion"/>
  </si>
  <si>
    <t>付款方式限『工讀生本人郵政帳戶或支票』轉匯，不接受其他銀行資料</t>
    <phoneticPr fontId="1" type="noConversion"/>
  </si>
  <si>
    <t>當月平日
工作時數總計</t>
    <phoneticPr fontId="2" type="noConversion"/>
  </si>
  <si>
    <t>【預算來源】限用：會計科目514202(其他預算使用請與會計室告知)</t>
  </si>
  <si>
    <t>國定假日工作費</t>
    <phoneticPr fontId="2" type="noConversion"/>
  </si>
  <si>
    <t>(請填寫完整單位名稱)</t>
    <phoneticPr fontId="2" type="noConversion"/>
  </si>
  <si>
    <t>請領
金額總計</t>
    <phoneticPr fontId="2" type="noConversion"/>
  </si>
  <si>
    <t>時薪</t>
    <phoneticPr fontId="2" type="noConversion"/>
  </si>
  <si>
    <t>倍數</t>
    <phoneticPr fontId="2" type="noConversion"/>
  </si>
  <si>
    <t>國定假日</t>
    <phoneticPr fontId="2" type="noConversion"/>
  </si>
  <si>
    <t>月份</t>
    <phoneticPr fontId="2" type="noConversion"/>
  </si>
  <si>
    <t>月份</t>
    <phoneticPr fontId="2" type="noConversion"/>
  </si>
  <si>
    <r>
      <t xml:space="preserve">外籍生須填
</t>
    </r>
    <r>
      <rPr>
        <sz val="14"/>
        <color rgb="FFFF0000"/>
        <rFont val="標楷體"/>
        <family val="4"/>
        <charset val="136"/>
      </rPr>
      <t>是/否</t>
    </r>
    <r>
      <rPr>
        <sz val="14"/>
        <color rgb="FF0000FF"/>
        <rFont val="標楷體"/>
        <family val="4"/>
        <charset val="136"/>
      </rPr>
      <t>已滿183天</t>
    </r>
    <phoneticPr fontId="1" type="noConversion"/>
  </si>
  <si>
    <t>113年   月    日</t>
    <phoneticPr fontId="2" type="noConversion"/>
  </si>
  <si>
    <r>
      <t>填寫注意事項：
一、為維護工讀助學生權益，各單位應先完成線上提聘作業後始得僱用工讀助學生。     
二、工讀助學生於約用期間中途離職(含休/退學)，應立即填送紙本「退保申請單」至人事室辦理。
三、</t>
    </r>
    <r>
      <rPr>
        <b/>
        <sz val="14"/>
        <color rgb="FF0000FF"/>
        <rFont val="Microsoft JhengHei Light"/>
        <family val="2"/>
        <charset val="136"/>
      </rPr>
      <t>工讀助學金發給標準每小時183元。(113年起適用)</t>
    </r>
    <r>
      <rPr>
        <sz val="14"/>
        <color theme="1"/>
        <rFont val="Microsoft JhengHei Light"/>
        <family val="2"/>
        <charset val="136"/>
      </rPr>
      <t>，</t>
    </r>
    <r>
      <rPr>
        <b/>
        <sz val="14"/>
        <color rgb="FF0000FF"/>
        <rFont val="Microsoft JhengHei Light"/>
        <family val="2"/>
        <charset val="136"/>
      </rPr>
      <t>另聘僱外籍生請依就業服務法第50條規定，每週工讀合計20小時為限。</t>
    </r>
    <r>
      <rPr>
        <sz val="14"/>
        <color theme="1"/>
        <rFont val="Microsoft JhengHei Light"/>
        <family val="2"/>
        <charset val="136"/>
      </rPr>
      <t xml:space="preserve">
四、當月請領清單應於次月</t>
    </r>
    <r>
      <rPr>
        <b/>
        <sz val="14"/>
        <color rgb="FFFF0000"/>
        <rFont val="Microsoft JhengHei Light"/>
        <family val="2"/>
        <charset val="136"/>
      </rPr>
      <t>1日</t>
    </r>
    <r>
      <rPr>
        <sz val="14"/>
        <color theme="1"/>
        <rFont val="Microsoft JhengHei Light"/>
        <family val="2"/>
        <charset val="136"/>
      </rPr>
      <t>前EMAIL交人事室，並統一於次月20日發薪。
五、請提供學生本人郵局帳戶。
六、工讀助學生基本資料如有異動，應檢附佐證資料向註冊組及郵局辦理變更。</t>
    </r>
    <phoneticPr fontId="2" type="noConversion"/>
  </si>
  <si>
    <t>113年1月</t>
  </si>
  <si>
    <t>113年1月</t>
    <phoneticPr fontId="2" type="noConversion"/>
  </si>
  <si>
    <t>113年2月</t>
  </si>
  <si>
    <t>113年3月</t>
  </si>
  <si>
    <t>113年4月</t>
  </si>
  <si>
    <t>113年5月</t>
  </si>
  <si>
    <t>113年6月</t>
  </si>
  <si>
    <t>113年7月</t>
  </si>
  <si>
    <t>113年8月</t>
  </si>
  <si>
    <t>113年9月</t>
  </si>
  <si>
    <t>113年10月</t>
  </si>
  <si>
    <t>113年11月</t>
  </si>
  <si>
    <t>113年12月</t>
  </si>
  <si>
    <t>113年1月</t>
    <phoneticPr fontId="2" type="noConversion"/>
  </si>
  <si>
    <r>
      <rPr>
        <sz val="14"/>
        <color theme="1"/>
        <rFont val="Microsoft JhengHei Light"/>
        <family val="2"/>
        <charset val="136"/>
      </rPr>
      <t>填寫注意事項：
一、為維護工讀助學生權益，各單位應先完成線上提聘作業後始得僱用工讀助學生。     
二、工讀助學生於約用期間中途離職(含休/退學)，應立即填送紙本「退保申請單」至人事室辦理。
三、</t>
    </r>
    <r>
      <rPr>
        <b/>
        <sz val="14"/>
        <color rgb="FF0000FF"/>
        <rFont val="Microsoft JhengHei Light"/>
        <family val="2"/>
        <charset val="136"/>
      </rPr>
      <t>工讀助學金發給標準每小時183元。(113年起適用)，另聘僱外籍生請依就業服務法第50條規定，每週工讀合計20小時為限。</t>
    </r>
    <r>
      <rPr>
        <sz val="14"/>
        <color theme="1"/>
        <rFont val="Microsoft JhengHei Light"/>
        <family val="2"/>
        <charset val="136"/>
      </rPr>
      <t xml:space="preserve">
四、當月請領清單應於次月</t>
    </r>
    <r>
      <rPr>
        <b/>
        <sz val="14"/>
        <color rgb="FFFF0000"/>
        <rFont val="Microsoft JhengHei Light"/>
        <family val="2"/>
        <charset val="136"/>
      </rPr>
      <t>1日</t>
    </r>
    <r>
      <rPr>
        <sz val="14"/>
        <color theme="1"/>
        <rFont val="Microsoft JhengHei Light"/>
        <family val="2"/>
        <charset val="136"/>
      </rPr>
      <t>交人事室，並統一於次月20日發薪。
五、請提供學生本人郵局帳戶。
六、工讀助學生基本資料如有異動，應檢附佐證資料向註冊組及郵局辦理變更。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</si>
</sst>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#,##0_ "/>
    <numFmt numFmtId="178" formatCode="#,##0.00_);[Red]\(#,##0.00\)"/>
    <numFmt numFmtId="179" formatCode="#,##0.00_);\(#,##0.00\)"/>
    <numFmt numFmtId="180" formatCode="0.0_);[Red]\(0.0\)"/>
  </numFmts>
  <fonts count="2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新細明體"/>
      <family val="2"/>
      <charset val="136"/>
      <scheme val="minor"/>
    </font>
    <font>
      <sz val="14"/>
      <name val="標楷體"/>
      <family val="4"/>
      <charset val="136"/>
    </font>
    <font>
      <sz val="9"/>
      <color indexed="81"/>
      <name val="Tahoma"/>
      <family val="2"/>
    </font>
    <font>
      <sz val="26"/>
      <color theme="1"/>
      <name val="新細明體"/>
      <family val="2"/>
      <charset val="136"/>
      <scheme val="minor"/>
    </font>
    <font>
      <sz val="26"/>
      <name val="標楷體"/>
      <family val="4"/>
      <charset val="136"/>
    </font>
    <font>
      <sz val="14"/>
      <color rgb="FF0000FF"/>
      <name val="標楷體"/>
      <family val="4"/>
      <charset val="136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4"/>
      <color rgb="FFFF0000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4"/>
      <name val="標楷體"/>
      <family val="4"/>
      <charset val="136"/>
    </font>
    <font>
      <sz val="14"/>
      <color rgb="FFFF0000"/>
      <name val="Microsoft JhengHei Light"/>
      <family val="2"/>
      <charset val="136"/>
    </font>
    <font>
      <sz val="14"/>
      <color theme="1"/>
      <name val="Microsoft JhengHei Light"/>
      <family val="2"/>
      <charset val="136"/>
    </font>
    <font>
      <b/>
      <sz val="14"/>
      <color rgb="FF0000FF"/>
      <name val="Microsoft JhengHei Light"/>
      <family val="2"/>
      <charset val="136"/>
    </font>
    <font>
      <b/>
      <sz val="14"/>
      <color rgb="FFFF0000"/>
      <name val="Microsoft JhengHei Light"/>
      <family val="2"/>
      <charset val="136"/>
    </font>
    <font>
      <b/>
      <sz val="9"/>
      <color indexed="81"/>
      <name val="Tahoma"/>
      <family val="2"/>
    </font>
    <font>
      <b/>
      <sz val="9"/>
      <color indexed="81"/>
      <name val="細明體"/>
      <family val="3"/>
      <charset val="136"/>
    </font>
    <font>
      <b/>
      <sz val="14"/>
      <color rgb="FF0000FF"/>
      <name val="標楷體"/>
      <family val="4"/>
      <charset val="136"/>
    </font>
    <font>
      <sz val="14"/>
      <color theme="1"/>
      <name val="新細明體"/>
      <family val="1"/>
      <charset val="136"/>
      <scheme val="minor"/>
    </font>
    <font>
      <sz val="13"/>
      <name val="標楷體"/>
      <family val="4"/>
      <charset val="136"/>
    </font>
    <font>
      <b/>
      <sz val="13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16"/>
      <color theme="1"/>
      <name val="新細明體"/>
      <family val="2"/>
      <charset val="136"/>
      <scheme val="minor"/>
    </font>
    <font>
      <sz val="12"/>
      <color rgb="FFFF0000"/>
      <name val="Microsoft JhengHei Light"/>
      <family val="2"/>
      <charset val="136"/>
    </font>
    <font>
      <sz val="12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4" fillId="0" borderId="1" xfId="0" applyFont="1" applyBorder="1" applyAlignment="1" applyProtection="1">
      <alignment horizontal="center" vertical="center" wrapText="1" shrinkToFit="1"/>
    </xf>
    <xf numFmtId="0" fontId="4" fillId="0" borderId="0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 shrinkToFit="1"/>
    </xf>
    <xf numFmtId="0" fontId="6" fillId="0" borderId="0" xfId="0" applyFont="1" applyAlignment="1" applyProtection="1">
      <alignment horizontal="center" vertical="center"/>
    </xf>
    <xf numFmtId="0" fontId="6" fillId="0" borderId="0" xfId="0" applyFont="1" applyProtection="1">
      <alignment vertical="center"/>
    </xf>
    <xf numFmtId="0" fontId="6" fillId="0" borderId="0" xfId="0" applyFont="1" applyAlignment="1" applyProtection="1">
      <alignment vertical="center" shrinkToFit="1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 shrinkToFit="1"/>
    </xf>
    <xf numFmtId="0" fontId="10" fillId="0" borderId="0" xfId="0" applyFont="1" applyAlignment="1" applyProtection="1">
      <alignment vertical="center"/>
    </xf>
    <xf numFmtId="0" fontId="10" fillId="0" borderId="0" xfId="0" applyFont="1" applyProtection="1">
      <alignment vertical="center"/>
    </xf>
    <xf numFmtId="0" fontId="12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 wrapText="1" shrinkToFit="1"/>
    </xf>
    <xf numFmtId="0" fontId="12" fillId="0" borderId="1" xfId="0" applyFont="1" applyBorder="1" applyAlignment="1" applyProtection="1">
      <alignment horizontal="center" vertical="center" wrapText="1" shrinkToFit="1"/>
    </xf>
    <xf numFmtId="49" fontId="10" fillId="0" borderId="1" xfId="0" applyNumberFormat="1" applyFont="1" applyBorder="1" applyAlignment="1" applyProtection="1">
      <alignment horizontal="center" vertical="center" wrapText="1" shrinkToFit="1"/>
      <protection locked="0"/>
    </xf>
    <xf numFmtId="179" fontId="3" fillId="0" borderId="1" xfId="0" applyNumberFormat="1" applyFont="1" applyBorder="1" applyAlignment="1" applyProtection="1">
      <alignment horizontal="center" vertical="center" wrapText="1" shrinkToFit="1"/>
      <protection locked="0"/>
    </xf>
    <xf numFmtId="180" fontId="3" fillId="0" borderId="1" xfId="0" applyNumberFormat="1" applyFont="1" applyBorder="1" applyAlignment="1" applyProtection="1">
      <alignment horizontal="center" vertical="center" wrapText="1" shrinkToFit="1"/>
      <protection locked="0"/>
    </xf>
    <xf numFmtId="177" fontId="3" fillId="0" borderId="1" xfId="0" applyNumberFormat="1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 shrinkToFit="1"/>
    </xf>
    <xf numFmtId="177" fontId="3" fillId="0" borderId="2" xfId="0" applyNumberFormat="1" applyFont="1" applyBorder="1" applyAlignment="1" applyProtection="1">
      <alignment horizontal="center" vertical="center" shrinkToFit="1"/>
    </xf>
    <xf numFmtId="0" fontId="14" fillId="0" borderId="0" xfId="0" applyFont="1" applyAlignment="1" applyProtection="1">
      <alignment vertical="top" shrinkToFit="1"/>
    </xf>
    <xf numFmtId="0" fontId="10" fillId="0" borderId="0" xfId="0" applyFont="1" applyBorder="1" applyAlignment="1" applyProtection="1">
      <alignment vertical="center" shrinkToFit="1"/>
    </xf>
    <xf numFmtId="49" fontId="8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9" fillId="0" borderId="1" xfId="0" applyFont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22" fillId="0" borderId="1" xfId="0" applyFont="1" applyBorder="1" applyAlignment="1" applyProtection="1">
      <alignment horizontal="center" vertical="center" wrapText="1" shrinkToFit="1"/>
    </xf>
    <xf numFmtId="0" fontId="23" fillId="0" borderId="1" xfId="0" applyFont="1" applyBorder="1" applyAlignment="1" applyProtection="1">
      <alignment horizontal="center" vertical="center" wrapText="1" shrinkToFit="1"/>
    </xf>
    <xf numFmtId="0" fontId="4" fillId="0" borderId="3" xfId="0" applyFont="1" applyBorder="1" applyAlignment="1" applyProtection="1">
      <alignment horizontal="center" vertical="center"/>
    </xf>
    <xf numFmtId="49" fontId="24" fillId="0" borderId="1" xfId="0" applyNumberFormat="1" applyFont="1" applyBorder="1" applyAlignment="1" applyProtection="1">
      <alignment horizontal="center" vertical="center" shrinkToFit="1"/>
      <protection locked="0"/>
    </xf>
    <xf numFmtId="178" fontId="25" fillId="0" borderId="1" xfId="0" applyNumberFormat="1" applyFont="1" applyBorder="1" applyAlignment="1" applyProtection="1">
      <alignment horizontal="center" vertical="center" wrapText="1" shrinkToFit="1"/>
      <protection locked="0"/>
    </xf>
    <xf numFmtId="180" fontId="25" fillId="0" borderId="1" xfId="0" applyNumberFormat="1" applyFont="1" applyBorder="1" applyAlignment="1" applyProtection="1">
      <alignment horizontal="center" vertical="center" wrapText="1" shrinkToFit="1"/>
      <protection locked="0"/>
    </xf>
    <xf numFmtId="177" fontId="25" fillId="0" borderId="1" xfId="0" applyNumberFormat="1" applyFont="1" applyBorder="1" applyAlignment="1" applyProtection="1">
      <alignment horizontal="center" vertical="center" wrapText="1" shrinkToFit="1"/>
    </xf>
    <xf numFmtId="0" fontId="26" fillId="0" borderId="0" xfId="0" applyFont="1" applyAlignment="1" applyProtection="1">
      <alignment vertical="top" wrapText="1"/>
    </xf>
    <xf numFmtId="0" fontId="26" fillId="0" borderId="0" xfId="0" applyFont="1" applyAlignment="1" applyProtection="1">
      <alignment vertical="top" shrinkToFit="1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Protection="1">
      <alignment vertical="center"/>
    </xf>
    <xf numFmtId="0" fontId="0" fillId="0" borderId="0" xfId="0" applyFont="1" applyAlignment="1" applyProtection="1">
      <alignment vertical="center" shrinkToFit="1"/>
    </xf>
    <xf numFmtId="0" fontId="27" fillId="0" borderId="0" xfId="0" applyFont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/>
    </xf>
    <xf numFmtId="0" fontId="27" fillId="0" borderId="0" xfId="0" applyFont="1" applyBorder="1" applyAlignment="1" applyProtection="1">
      <alignment horizontal="center" vertical="center" wrapText="1"/>
    </xf>
    <xf numFmtId="176" fontId="27" fillId="0" borderId="0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applyNumberFormat="1" applyFont="1" applyBorder="1" applyAlignment="1" applyProtection="1">
      <alignment horizontal="center" vertical="center" wrapText="1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14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3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0" xfId="0" applyFont="1" applyAlignment="1" applyProtection="1">
      <alignment horizontal="left" vertical="center" wrapText="1"/>
    </xf>
    <xf numFmtId="0" fontId="14" fillId="0" borderId="0" xfId="0" applyFont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13A623-1000-45D9-8D8F-2DCAD7C7AB49}">
  <sheetPr>
    <pageSetUpPr fitToPage="1"/>
  </sheetPr>
  <dimension ref="A1:P31"/>
  <sheetViews>
    <sheetView tabSelected="1" zoomScale="80" zoomScaleNormal="80" workbookViewId="0">
      <selection activeCell="I10" sqref="I10"/>
    </sheetView>
  </sheetViews>
  <sheetFormatPr defaultRowHeight="19.95" customHeight="1" x14ac:dyDescent="0.3"/>
  <cols>
    <col min="1" max="1" width="8.5546875" style="1" customWidth="1"/>
    <col min="2" max="2" width="12.5546875" style="2" customWidth="1"/>
    <col min="3" max="7" width="18.44140625" style="2" customWidth="1"/>
    <col min="8" max="13" width="15.88671875" style="2" customWidth="1"/>
    <col min="14" max="14" width="15.88671875" style="1" customWidth="1"/>
    <col min="15" max="15" width="10.33203125" style="2" customWidth="1"/>
    <col min="16" max="16384" width="8.88671875" style="2"/>
  </cols>
  <sheetData>
    <row r="1" spans="1:14" ht="34.200000000000003" customHeight="1" thickBot="1" x14ac:dyDescent="0.35">
      <c r="B1" s="46" t="s">
        <v>2</v>
      </c>
      <c r="C1" s="65"/>
      <c r="D1" s="65"/>
      <c r="E1" s="65"/>
      <c r="F1" s="65"/>
      <c r="G1" s="65"/>
      <c r="H1" s="2" t="s">
        <v>19</v>
      </c>
    </row>
    <row r="2" spans="1:14" ht="36.6" customHeight="1" x14ac:dyDescent="0.3">
      <c r="B2" s="14" t="s">
        <v>0</v>
      </c>
      <c r="C2" s="64" t="s">
        <v>27</v>
      </c>
      <c r="D2" s="64"/>
      <c r="E2" s="15"/>
      <c r="F2" s="15" t="s">
        <v>1</v>
      </c>
      <c r="G2" s="16" t="s">
        <v>29</v>
      </c>
      <c r="H2" s="14" t="s">
        <v>9</v>
      </c>
      <c r="I2" s="37">
        <v>183</v>
      </c>
      <c r="J2" s="18"/>
      <c r="K2" s="18"/>
      <c r="M2" s="15"/>
      <c r="N2" s="18"/>
    </row>
    <row r="3" spans="1:14" ht="39" customHeight="1" x14ac:dyDescent="0.3">
      <c r="B3" s="20" t="s">
        <v>17</v>
      </c>
      <c r="C3" s="20"/>
      <c r="D3" s="20"/>
      <c r="E3" s="21"/>
      <c r="F3" s="21"/>
      <c r="G3" s="21"/>
      <c r="H3" s="21"/>
      <c r="I3" s="21"/>
      <c r="J3" s="21"/>
      <c r="K3" s="21"/>
      <c r="L3" s="21"/>
      <c r="M3" s="21"/>
      <c r="N3" s="18"/>
    </row>
    <row r="4" spans="1:14" ht="38.4" customHeight="1" x14ac:dyDescent="0.3">
      <c r="B4" s="22" t="s">
        <v>15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18"/>
    </row>
    <row r="5" spans="1:14" ht="96.6" customHeight="1" x14ac:dyDescent="0.3">
      <c r="A5" s="23" t="s">
        <v>8</v>
      </c>
      <c r="B5" s="11" t="s">
        <v>26</v>
      </c>
      <c r="C5" s="23" t="s">
        <v>3</v>
      </c>
      <c r="D5" s="23" t="s">
        <v>4</v>
      </c>
      <c r="E5" s="43" t="s">
        <v>7</v>
      </c>
      <c r="F5" s="23" t="s">
        <v>5</v>
      </c>
      <c r="G5" s="23" t="s">
        <v>6</v>
      </c>
      <c r="H5" s="24" t="s">
        <v>16</v>
      </c>
      <c r="I5" s="44" t="s">
        <v>11</v>
      </c>
      <c r="J5" s="44" t="s">
        <v>12</v>
      </c>
      <c r="K5" s="44" t="s">
        <v>14</v>
      </c>
      <c r="L5" s="44" t="s">
        <v>13</v>
      </c>
      <c r="M5" s="45" t="s">
        <v>18</v>
      </c>
      <c r="N5" s="24" t="s">
        <v>20</v>
      </c>
    </row>
    <row r="6" spans="1:14" s="30" customFormat="1" ht="63" customHeight="1" x14ac:dyDescent="0.3">
      <c r="A6" s="38">
        <v>1</v>
      </c>
      <c r="B6" s="47"/>
      <c r="C6" s="47"/>
      <c r="D6" s="47"/>
      <c r="E6" s="47"/>
      <c r="F6" s="47"/>
      <c r="G6" s="47"/>
      <c r="H6" s="48">
        <v>0</v>
      </c>
      <c r="I6" s="49">
        <v>0</v>
      </c>
      <c r="J6" s="49">
        <v>0</v>
      </c>
      <c r="K6" s="49">
        <v>0</v>
      </c>
      <c r="L6" s="49">
        <v>0</v>
      </c>
      <c r="M6" s="49">
        <v>0</v>
      </c>
      <c r="N6" s="50">
        <f>ROUNDUP($H6*$I$2+$I6*$C$20+$J6*$D$20+$K6*$C$20+$L6*$D$20+$M6*2*$I$2,0)</f>
        <v>0</v>
      </c>
    </row>
    <row r="7" spans="1:14" s="30" customFormat="1" ht="63" customHeight="1" x14ac:dyDescent="0.3">
      <c r="A7" s="38">
        <v>2</v>
      </c>
      <c r="B7" s="47"/>
      <c r="C7" s="47"/>
      <c r="D7" s="47"/>
      <c r="E7" s="47"/>
      <c r="F7" s="47"/>
      <c r="G7" s="47"/>
      <c r="H7" s="48">
        <v>0</v>
      </c>
      <c r="I7" s="49">
        <v>0</v>
      </c>
      <c r="J7" s="49">
        <v>0</v>
      </c>
      <c r="K7" s="49">
        <v>0</v>
      </c>
      <c r="L7" s="49">
        <v>0</v>
      </c>
      <c r="M7" s="49">
        <v>0</v>
      </c>
      <c r="N7" s="50">
        <f t="shared" ref="N7:N10" si="0">ROUNDUP($H7*$I$2+$I7*$C$20+$J7*$D$20+$K7*$C$20+$L7*$D$20+$M7*2*$I$2,0)</f>
        <v>0</v>
      </c>
    </row>
    <row r="8" spans="1:14" s="30" customFormat="1" ht="63" customHeight="1" x14ac:dyDescent="0.3">
      <c r="A8" s="38">
        <v>3</v>
      </c>
      <c r="B8" s="47"/>
      <c r="C8" s="47"/>
      <c r="D8" s="47"/>
      <c r="E8" s="47"/>
      <c r="F8" s="47"/>
      <c r="G8" s="47"/>
      <c r="H8" s="48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50">
        <f t="shared" si="0"/>
        <v>0</v>
      </c>
    </row>
    <row r="9" spans="1:14" s="30" customFormat="1" ht="63" customHeight="1" x14ac:dyDescent="0.3">
      <c r="A9" s="38">
        <v>4</v>
      </c>
      <c r="B9" s="47"/>
      <c r="C9" s="47"/>
      <c r="D9" s="47"/>
      <c r="E9" s="47"/>
      <c r="F9" s="47"/>
      <c r="G9" s="47"/>
      <c r="H9" s="48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50">
        <f t="shared" si="0"/>
        <v>0</v>
      </c>
    </row>
    <row r="10" spans="1:14" s="30" customFormat="1" ht="63" customHeight="1" x14ac:dyDescent="0.3">
      <c r="A10" s="38">
        <v>5</v>
      </c>
      <c r="B10" s="47"/>
      <c r="C10" s="47"/>
      <c r="D10" s="47"/>
      <c r="E10" s="47"/>
      <c r="F10" s="47"/>
      <c r="G10" s="47"/>
      <c r="H10" s="48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50">
        <f t="shared" si="0"/>
        <v>0</v>
      </c>
    </row>
    <row r="11" spans="1:14" ht="46.2" customHeight="1" x14ac:dyDescent="0.3">
      <c r="H11" s="5"/>
      <c r="I11" s="5"/>
      <c r="J11" s="5"/>
      <c r="K11" s="5"/>
      <c r="L11" s="5"/>
      <c r="M11" s="31" t="s">
        <v>10</v>
      </c>
      <c r="N11" s="32">
        <f>SUM($N$6:$N$10)</f>
        <v>0</v>
      </c>
    </row>
    <row r="12" spans="1:14" ht="19.95" customHeight="1" x14ac:dyDescent="0.3">
      <c r="A12" s="66" t="s">
        <v>28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</row>
    <row r="13" spans="1:14" ht="19.95" customHeight="1" x14ac:dyDescent="0.3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</row>
    <row r="14" spans="1:14" ht="19.95" customHeight="1" x14ac:dyDescent="0.3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</row>
    <row r="15" spans="1:14" ht="19.95" customHeight="1" x14ac:dyDescent="0.3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</row>
    <row r="16" spans="1:14" ht="19.95" customHeight="1" x14ac:dyDescent="0.3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</row>
    <row r="17" spans="1:16" ht="37.200000000000003" customHeight="1" x14ac:dyDescent="0.3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39"/>
      <c r="P17" s="39"/>
    </row>
    <row r="18" spans="1:16" ht="19.95" customHeight="1" x14ac:dyDescent="0.3">
      <c r="A18" s="4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"/>
      <c r="O18" s="41"/>
      <c r="P18" s="41"/>
    </row>
    <row r="19" spans="1:16" ht="19.95" hidden="1" customHeight="1" x14ac:dyDescent="0.3">
      <c r="B19" s="42" t="s">
        <v>21</v>
      </c>
      <c r="C19" s="42">
        <f>I2</f>
        <v>183</v>
      </c>
      <c r="D19" s="42">
        <f>I2</f>
        <v>183</v>
      </c>
      <c r="E19" s="42" t="s">
        <v>23</v>
      </c>
      <c r="F19" s="2" t="s">
        <v>24</v>
      </c>
    </row>
    <row r="20" spans="1:16" ht="19.95" hidden="1" customHeight="1" x14ac:dyDescent="0.3">
      <c r="B20" s="42" t="s">
        <v>22</v>
      </c>
      <c r="C20" s="42">
        <f>ROUND(C19*1.37,0)</f>
        <v>251</v>
      </c>
      <c r="D20" s="42">
        <f>ROUND(D19*1.67,0)</f>
        <v>306</v>
      </c>
      <c r="E20" s="42">
        <f>IF($M6=0,"0",8)*$I$2</f>
        <v>0</v>
      </c>
      <c r="F20" s="2" t="s">
        <v>30</v>
      </c>
    </row>
    <row r="21" spans="1:16" ht="19.95" hidden="1" customHeight="1" x14ac:dyDescent="0.3">
      <c r="F21" s="2" t="s">
        <v>31</v>
      </c>
    </row>
    <row r="22" spans="1:16" ht="19.95" hidden="1" customHeight="1" x14ac:dyDescent="0.3">
      <c r="F22" s="2" t="s">
        <v>32</v>
      </c>
    </row>
    <row r="23" spans="1:16" ht="19.95" hidden="1" customHeight="1" x14ac:dyDescent="0.3">
      <c r="F23" s="2" t="s">
        <v>33</v>
      </c>
    </row>
    <row r="24" spans="1:16" ht="19.95" hidden="1" customHeight="1" x14ac:dyDescent="0.3">
      <c r="F24" s="2" t="s">
        <v>34</v>
      </c>
    </row>
    <row r="25" spans="1:16" ht="19.95" hidden="1" customHeight="1" x14ac:dyDescent="0.3">
      <c r="F25" s="2" t="s">
        <v>35</v>
      </c>
    </row>
    <row r="26" spans="1:16" ht="19.95" hidden="1" customHeight="1" x14ac:dyDescent="0.3">
      <c r="F26" s="2" t="s">
        <v>36</v>
      </c>
    </row>
    <row r="27" spans="1:16" ht="19.95" hidden="1" customHeight="1" x14ac:dyDescent="0.3">
      <c r="F27" s="2" t="s">
        <v>37</v>
      </c>
    </row>
    <row r="28" spans="1:16" ht="19.95" hidden="1" customHeight="1" x14ac:dyDescent="0.3">
      <c r="F28" s="2" t="s">
        <v>38</v>
      </c>
    </row>
    <row r="29" spans="1:16" ht="19.95" hidden="1" customHeight="1" x14ac:dyDescent="0.3">
      <c r="F29" s="2" t="s">
        <v>39</v>
      </c>
    </row>
    <row r="30" spans="1:16" ht="19.95" hidden="1" customHeight="1" x14ac:dyDescent="0.3">
      <c r="F30" s="2" t="s">
        <v>40</v>
      </c>
    </row>
    <row r="31" spans="1:16" ht="19.95" hidden="1" customHeight="1" x14ac:dyDescent="0.3">
      <c r="F31" s="2" t="s">
        <v>41</v>
      </c>
    </row>
  </sheetData>
  <sheetProtection algorithmName="SHA-512" hashValue="jngQTpFKj67R6bLUHhB3za5k6Yjb3Z4ccOlizU7jAXDPEs9it8+qVnugsaMrLY4wAzHvmGMY1aziKbs2sIqeDA==" saltValue="0srPX+Tyr8Hz9B+4hF31mQ==" spinCount="100000" sheet="1" selectLockedCells="1"/>
  <mergeCells count="3">
    <mergeCell ref="C2:D2"/>
    <mergeCell ref="C1:G1"/>
    <mergeCell ref="A12:N17"/>
  </mergeCells>
  <phoneticPr fontId="2" type="noConversion"/>
  <dataValidations count="2">
    <dataValidation type="decimal" operator="lessThanOrEqual" allowBlank="1" showInputMessage="1" showErrorMessage="1" error="請確認當月是否超時工作" sqref="H6:H10" xr:uid="{1CEB00FF-CE81-400A-B467-E53809C166A9}">
      <formula1>168</formula1>
    </dataValidation>
    <dataValidation type="list" allowBlank="1" showInputMessage="1" showErrorMessage="1" sqref="G2" xr:uid="{CD65199B-97F9-4916-8E0D-AB86C07BC9C9}">
      <formula1>$F$19:$F$31</formula1>
    </dataValidation>
  </dataValidations>
  <printOptions horizontalCentered="1"/>
  <pageMargins left="0.70866141732283472" right="0.70866141732283472" top="0.62992125984251968" bottom="0.74803149606299213" header="0.31496062992125984" footer="0.31496062992125984"/>
  <pageSetup paperSize="9" scale="58" orientation="landscape" r:id="rId1"/>
  <headerFooter>
    <oddHeader>&amp;C&amp;"標楷體,標準"&amp;22輔仁大學工讀助學金請領清單</oddHeader>
    <oddFooter>&amp;L&amp;"標楷體,標準"&amp;18單位承辦人核章：&amp;C&amp;"標楷體,標準"&amp;18主管核章：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05BFD0-7A09-43BA-85A5-6410D5C70E2F}">
  <sheetPr>
    <pageSetUpPr fitToPage="1"/>
  </sheetPr>
  <dimension ref="A1:O193"/>
  <sheetViews>
    <sheetView zoomScale="80" zoomScaleNormal="80" workbookViewId="0">
      <selection activeCell="M12" sqref="M12"/>
    </sheetView>
  </sheetViews>
  <sheetFormatPr defaultRowHeight="36.6" x14ac:dyDescent="0.3"/>
  <cols>
    <col min="1" max="1" width="6.6640625" style="6" customWidth="1"/>
    <col min="2" max="2" width="15.109375" style="6" customWidth="1"/>
    <col min="3" max="3" width="19" style="7" customWidth="1"/>
    <col min="4" max="4" width="20" style="7" customWidth="1"/>
    <col min="5" max="5" width="19.33203125" style="7" customWidth="1"/>
    <col min="6" max="6" width="18.88671875" style="7" customWidth="1"/>
    <col min="7" max="7" width="19.77734375" style="7" customWidth="1"/>
    <col min="8" max="8" width="14.88671875" style="7" customWidth="1"/>
    <col min="9" max="9" width="17" style="7" customWidth="1"/>
    <col min="10" max="10" width="16.44140625" style="7" customWidth="1"/>
    <col min="11" max="11" width="14.88671875" style="7" customWidth="1"/>
    <col min="12" max="12" width="14.44140625" style="7" customWidth="1"/>
    <col min="13" max="13" width="13.109375" style="7" customWidth="1"/>
    <col min="14" max="14" width="13.5546875" style="8" customWidth="1"/>
    <col min="15" max="15" width="26.77734375" style="6" customWidth="1"/>
    <col min="16" max="16" width="10.33203125" style="7" customWidth="1"/>
    <col min="17" max="16384" width="8.88671875" style="7"/>
  </cols>
  <sheetData>
    <row r="1" spans="1:15" ht="31.8" customHeight="1" thickBot="1" x14ac:dyDescent="0.35">
      <c r="A1" s="1"/>
      <c r="B1" s="46" t="s">
        <v>2</v>
      </c>
      <c r="C1" s="65"/>
      <c r="D1" s="65"/>
      <c r="E1" s="65"/>
      <c r="F1" s="65"/>
      <c r="G1" s="65"/>
      <c r="H1" s="2" t="s">
        <v>19</v>
      </c>
      <c r="I1" s="2"/>
      <c r="J1" s="2"/>
      <c r="K1" s="2"/>
      <c r="L1" s="2"/>
      <c r="M1" s="2"/>
      <c r="N1" s="13"/>
      <c r="O1" s="2"/>
    </row>
    <row r="2" spans="1:15" x14ac:dyDescent="0.3">
      <c r="A2" s="1"/>
      <c r="B2" s="14" t="s">
        <v>0</v>
      </c>
      <c r="C2" s="64" t="s">
        <v>27</v>
      </c>
      <c r="D2" s="64"/>
      <c r="E2" s="15"/>
      <c r="F2" s="34" t="s">
        <v>1</v>
      </c>
      <c r="G2" s="68" t="s">
        <v>42</v>
      </c>
      <c r="H2" s="68"/>
      <c r="I2" s="14" t="s">
        <v>9</v>
      </c>
      <c r="J2" s="17">
        <v>183</v>
      </c>
      <c r="K2" s="18"/>
      <c r="L2" s="2"/>
      <c r="M2" s="15"/>
      <c r="N2" s="19"/>
      <c r="O2" s="2"/>
    </row>
    <row r="3" spans="1:15" ht="26.4" customHeight="1" x14ac:dyDescent="0.3">
      <c r="A3" s="1"/>
      <c r="B3" s="20" t="s">
        <v>17</v>
      </c>
      <c r="C3" s="20"/>
      <c r="D3" s="20"/>
      <c r="E3" s="21"/>
      <c r="F3" s="21"/>
      <c r="G3" s="21"/>
      <c r="H3" s="21"/>
      <c r="I3" s="21"/>
      <c r="J3" s="21"/>
      <c r="K3" s="21"/>
      <c r="L3" s="21"/>
      <c r="M3" s="21"/>
      <c r="N3" s="19"/>
      <c r="O3" s="2"/>
    </row>
    <row r="4" spans="1:15" ht="22.8" customHeight="1" x14ac:dyDescent="0.3">
      <c r="A4" s="1"/>
      <c r="B4" s="22" t="s">
        <v>15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19"/>
      <c r="O4" s="2"/>
    </row>
    <row r="5" spans="1:15" ht="79.2" customHeight="1" x14ac:dyDescent="0.3">
      <c r="A5" s="23" t="s">
        <v>8</v>
      </c>
      <c r="B5" s="11" t="s">
        <v>26</v>
      </c>
      <c r="C5" s="23" t="s">
        <v>3</v>
      </c>
      <c r="D5" s="23" t="s">
        <v>4</v>
      </c>
      <c r="E5" s="36" t="s">
        <v>7</v>
      </c>
      <c r="F5" s="23" t="s">
        <v>5</v>
      </c>
      <c r="G5" s="23" t="s">
        <v>6</v>
      </c>
      <c r="H5" s="24" t="s">
        <v>16</v>
      </c>
      <c r="I5" s="3" t="s">
        <v>11</v>
      </c>
      <c r="J5" s="3" t="s">
        <v>12</v>
      </c>
      <c r="K5" s="3" t="s">
        <v>14</v>
      </c>
      <c r="L5" s="3" t="s">
        <v>13</v>
      </c>
      <c r="M5" s="25" t="s">
        <v>18</v>
      </c>
      <c r="N5" s="24" t="s">
        <v>20</v>
      </c>
      <c r="O5" s="2"/>
    </row>
    <row r="6" spans="1:15" ht="40.049999999999997" customHeight="1" x14ac:dyDescent="0.3">
      <c r="A6" s="23">
        <v>1</v>
      </c>
      <c r="B6" s="61"/>
      <c r="C6" s="26"/>
      <c r="D6" s="26"/>
      <c r="E6" s="35"/>
      <c r="F6" s="26"/>
      <c r="G6" s="26"/>
      <c r="H6" s="27">
        <v>0</v>
      </c>
      <c r="I6" s="28">
        <v>0</v>
      </c>
      <c r="J6" s="28">
        <v>0</v>
      </c>
      <c r="K6" s="28">
        <v>0</v>
      </c>
      <c r="L6" s="28">
        <v>0</v>
      </c>
      <c r="M6" s="28">
        <v>0</v>
      </c>
      <c r="N6" s="29">
        <f>ROUNDUP($H6*$J$2+$I6*$C$23+$J6*$D$23+$K6*$C$23+$L6*$D$23+$M6*2*$J$2,0)</f>
        <v>0</v>
      </c>
      <c r="O6" s="2"/>
    </row>
    <row r="7" spans="1:15" ht="40.049999999999997" customHeight="1" x14ac:dyDescent="0.3">
      <c r="A7" s="23">
        <v>2</v>
      </c>
      <c r="B7" s="62"/>
      <c r="C7" s="63"/>
      <c r="D7" s="63"/>
      <c r="E7" s="62"/>
      <c r="F7" s="63"/>
      <c r="G7" s="63"/>
      <c r="H7" s="27">
        <v>0</v>
      </c>
      <c r="I7" s="28">
        <v>0</v>
      </c>
      <c r="J7" s="28">
        <v>0</v>
      </c>
      <c r="K7" s="28">
        <v>0</v>
      </c>
      <c r="L7" s="28">
        <v>0</v>
      </c>
      <c r="M7" s="28">
        <v>0</v>
      </c>
      <c r="N7" s="29">
        <f t="shared" ref="N7:N15" si="0">ROUNDUP($H7*$J$2+$I7*$C$23+$J7*$D$23+$K7*$C$23+$L7*$D$23+$M7*2*$J$2,0)</f>
        <v>0</v>
      </c>
      <c r="O7" s="2"/>
    </row>
    <row r="8" spans="1:15" ht="40.049999999999997" customHeight="1" x14ac:dyDescent="0.3">
      <c r="A8" s="23">
        <v>3</v>
      </c>
      <c r="B8" s="62"/>
      <c r="C8" s="63"/>
      <c r="D8" s="63"/>
      <c r="E8" s="62"/>
      <c r="F8" s="63"/>
      <c r="G8" s="63"/>
      <c r="H8" s="27">
        <v>0</v>
      </c>
      <c r="I8" s="28">
        <v>0</v>
      </c>
      <c r="J8" s="28">
        <v>0</v>
      </c>
      <c r="K8" s="28">
        <v>0</v>
      </c>
      <c r="L8" s="28">
        <v>0</v>
      </c>
      <c r="M8" s="28">
        <v>0</v>
      </c>
      <c r="N8" s="29">
        <f t="shared" si="0"/>
        <v>0</v>
      </c>
      <c r="O8" s="2"/>
    </row>
    <row r="9" spans="1:15" ht="40.049999999999997" customHeight="1" x14ac:dyDescent="0.3">
      <c r="A9" s="23">
        <v>4</v>
      </c>
      <c r="B9" s="62"/>
      <c r="C9" s="63"/>
      <c r="D9" s="63"/>
      <c r="E9" s="62"/>
      <c r="F9" s="63"/>
      <c r="G9" s="63"/>
      <c r="H9" s="27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9">
        <f t="shared" si="0"/>
        <v>0</v>
      </c>
      <c r="O9" s="2"/>
    </row>
    <row r="10" spans="1:15" ht="40.049999999999997" customHeight="1" x14ac:dyDescent="0.3">
      <c r="A10" s="23">
        <v>5</v>
      </c>
      <c r="B10" s="62"/>
      <c r="C10" s="63"/>
      <c r="D10" s="63"/>
      <c r="E10" s="62"/>
      <c r="F10" s="63"/>
      <c r="G10" s="63"/>
      <c r="H10" s="27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9">
        <f t="shared" si="0"/>
        <v>0</v>
      </c>
      <c r="O10" s="2"/>
    </row>
    <row r="11" spans="1:15" s="12" customFormat="1" ht="40.049999999999997" customHeight="1" x14ac:dyDescent="0.3">
      <c r="A11" s="23">
        <v>6</v>
      </c>
      <c r="B11" s="61"/>
      <c r="C11" s="26"/>
      <c r="D11" s="26"/>
      <c r="E11" s="35"/>
      <c r="F11" s="26"/>
      <c r="G11" s="26"/>
      <c r="H11" s="27">
        <v>0</v>
      </c>
      <c r="I11" s="28">
        <v>0</v>
      </c>
      <c r="J11" s="28">
        <v>0</v>
      </c>
      <c r="K11" s="28">
        <v>0</v>
      </c>
      <c r="L11" s="28">
        <v>0</v>
      </c>
      <c r="M11" s="28">
        <v>0</v>
      </c>
      <c r="N11" s="29">
        <f t="shared" si="0"/>
        <v>0</v>
      </c>
      <c r="O11" s="30"/>
    </row>
    <row r="12" spans="1:15" s="12" customFormat="1" ht="40.049999999999997" customHeight="1" x14ac:dyDescent="0.3">
      <c r="A12" s="23">
        <v>7</v>
      </c>
      <c r="B12" s="61"/>
      <c r="C12" s="26"/>
      <c r="D12" s="26"/>
      <c r="E12" s="35"/>
      <c r="F12" s="26"/>
      <c r="G12" s="26"/>
      <c r="H12" s="27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9">
        <f t="shared" si="0"/>
        <v>0</v>
      </c>
      <c r="O12" s="30"/>
    </row>
    <row r="13" spans="1:15" s="12" customFormat="1" ht="40.049999999999997" customHeight="1" x14ac:dyDescent="0.3">
      <c r="A13" s="23">
        <v>8</v>
      </c>
      <c r="B13" s="61"/>
      <c r="C13" s="26"/>
      <c r="D13" s="26"/>
      <c r="E13" s="35"/>
      <c r="F13" s="26"/>
      <c r="G13" s="26"/>
      <c r="H13" s="27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9">
        <f t="shared" si="0"/>
        <v>0</v>
      </c>
      <c r="O13" s="30"/>
    </row>
    <row r="14" spans="1:15" s="12" customFormat="1" ht="40.049999999999997" customHeight="1" x14ac:dyDescent="0.3">
      <c r="A14" s="23">
        <v>9</v>
      </c>
      <c r="B14" s="61"/>
      <c r="C14" s="26"/>
      <c r="D14" s="26"/>
      <c r="E14" s="35"/>
      <c r="F14" s="26"/>
      <c r="G14" s="26"/>
      <c r="H14" s="27">
        <v>0</v>
      </c>
      <c r="I14" s="28">
        <v>0</v>
      </c>
      <c r="J14" s="28">
        <v>0</v>
      </c>
      <c r="K14" s="28">
        <v>0</v>
      </c>
      <c r="L14" s="28">
        <v>0</v>
      </c>
      <c r="M14" s="28">
        <v>0</v>
      </c>
      <c r="N14" s="29">
        <f t="shared" si="0"/>
        <v>0</v>
      </c>
      <c r="O14" s="30"/>
    </row>
    <row r="15" spans="1:15" s="12" customFormat="1" ht="40.049999999999997" customHeight="1" x14ac:dyDescent="0.3">
      <c r="A15" s="23">
        <v>10</v>
      </c>
      <c r="B15" s="61"/>
      <c r="C15" s="26"/>
      <c r="D15" s="26"/>
      <c r="E15" s="35"/>
      <c r="F15" s="26"/>
      <c r="G15" s="26"/>
      <c r="H15" s="27">
        <v>0</v>
      </c>
      <c r="I15" s="28">
        <v>0</v>
      </c>
      <c r="J15" s="28">
        <v>0</v>
      </c>
      <c r="K15" s="28">
        <v>0</v>
      </c>
      <c r="L15" s="28">
        <v>0</v>
      </c>
      <c r="M15" s="28">
        <v>0</v>
      </c>
      <c r="N15" s="29">
        <f t="shared" si="0"/>
        <v>0</v>
      </c>
      <c r="O15" s="30"/>
    </row>
    <row r="16" spans="1:15" ht="40.799999999999997" customHeight="1" x14ac:dyDescent="0.3">
      <c r="A16" s="1"/>
      <c r="B16" s="1"/>
      <c r="C16" s="2"/>
      <c r="D16" s="2"/>
      <c r="E16" s="2"/>
      <c r="F16" s="2"/>
      <c r="G16" s="2"/>
      <c r="H16" s="2"/>
      <c r="I16" s="5"/>
      <c r="J16" s="5"/>
      <c r="K16" s="5"/>
      <c r="L16" s="5"/>
      <c r="M16" s="31" t="s">
        <v>10</v>
      </c>
      <c r="N16" s="32">
        <f>SUM($N$6:$N$15)</f>
        <v>0</v>
      </c>
      <c r="O16" s="2"/>
    </row>
    <row r="17" spans="1:15" ht="141.6" customHeight="1" x14ac:dyDescent="0.3">
      <c r="A17" s="67" t="s">
        <v>43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33"/>
      <c r="O17" s="1"/>
    </row>
    <row r="18" spans="1:15" s="54" customFormat="1" ht="36.6" hidden="1" customHeight="1" x14ac:dyDescent="0.3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3"/>
    </row>
    <row r="19" spans="1:15" s="54" customFormat="1" ht="38.4" hidden="1" customHeight="1" x14ac:dyDescent="0.3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2"/>
      <c r="O19" s="53"/>
    </row>
    <row r="20" spans="1:15" s="54" customFormat="1" ht="36.6" hidden="1" customHeight="1" x14ac:dyDescent="0.3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3"/>
    </row>
    <row r="21" spans="1:15" s="54" customFormat="1" ht="16.2" hidden="1" x14ac:dyDescent="0.3">
      <c r="A21" s="53"/>
      <c r="N21" s="55"/>
    </row>
    <row r="22" spans="1:15" s="54" customFormat="1" ht="16.2" hidden="1" x14ac:dyDescent="0.3">
      <c r="A22" s="56"/>
      <c r="B22" s="57" t="s">
        <v>21</v>
      </c>
      <c r="C22" s="57">
        <f>J2</f>
        <v>183</v>
      </c>
      <c r="D22" s="57">
        <f>J2</f>
        <v>183</v>
      </c>
      <c r="E22" s="57" t="s">
        <v>23</v>
      </c>
      <c r="F22" s="54" t="s">
        <v>25</v>
      </c>
      <c r="N22" s="55"/>
    </row>
    <row r="23" spans="1:15" s="54" customFormat="1" ht="16.2" hidden="1" x14ac:dyDescent="0.3">
      <c r="A23" s="58"/>
      <c r="B23" s="57" t="s">
        <v>22</v>
      </c>
      <c r="C23" s="57">
        <f>ROUND(C22*1.37,0)</f>
        <v>251</v>
      </c>
      <c r="D23" s="57">
        <f>ROUND(D22*1.67,0)</f>
        <v>306</v>
      </c>
      <c r="E23" s="57">
        <f>IF($M9=0,"0",8)*176</f>
        <v>0</v>
      </c>
      <c r="F23" s="54" t="s">
        <v>30</v>
      </c>
      <c r="N23" s="55"/>
    </row>
    <row r="24" spans="1:15" s="54" customFormat="1" ht="16.2" hidden="1" x14ac:dyDescent="0.3">
      <c r="A24" s="58"/>
      <c r="B24" s="59"/>
      <c r="C24" s="59"/>
      <c r="F24" s="54" t="s">
        <v>31</v>
      </c>
      <c r="N24" s="55"/>
    </row>
    <row r="25" spans="1:15" s="54" customFormat="1" ht="16.2" hidden="1" x14ac:dyDescent="0.3">
      <c r="A25" s="58"/>
      <c r="B25" s="60"/>
      <c r="C25" s="60"/>
      <c r="F25" s="54" t="s">
        <v>32</v>
      </c>
      <c r="N25" s="55"/>
    </row>
    <row r="26" spans="1:15" s="54" customFormat="1" ht="16.2" hidden="1" x14ac:dyDescent="0.3">
      <c r="A26" s="58"/>
      <c r="B26" s="60"/>
      <c r="C26" s="60"/>
      <c r="F26" s="54" t="s">
        <v>33</v>
      </c>
      <c r="N26" s="55"/>
    </row>
    <row r="27" spans="1:15" s="54" customFormat="1" ht="16.2" hidden="1" x14ac:dyDescent="0.3">
      <c r="A27" s="58"/>
      <c r="B27" s="56"/>
      <c r="C27" s="56"/>
      <c r="F27" s="54" t="s">
        <v>34</v>
      </c>
      <c r="N27" s="55"/>
    </row>
    <row r="28" spans="1:15" s="54" customFormat="1" ht="16.2" hidden="1" x14ac:dyDescent="0.3">
      <c r="A28" s="58"/>
      <c r="B28" s="56"/>
      <c r="C28" s="56"/>
      <c r="F28" s="54" t="s">
        <v>35</v>
      </c>
      <c r="N28" s="55"/>
    </row>
    <row r="29" spans="1:15" s="54" customFormat="1" ht="16.2" hidden="1" x14ac:dyDescent="0.3">
      <c r="A29" s="58"/>
      <c r="B29" s="56"/>
      <c r="C29" s="56"/>
      <c r="F29" s="54" t="s">
        <v>36</v>
      </c>
      <c r="N29" s="55"/>
    </row>
    <row r="30" spans="1:15" s="54" customFormat="1" ht="16.2" hidden="1" x14ac:dyDescent="0.3">
      <c r="A30" s="58"/>
      <c r="B30" s="56"/>
      <c r="C30" s="56"/>
      <c r="F30" s="54" t="s">
        <v>37</v>
      </c>
      <c r="N30" s="55"/>
    </row>
    <row r="31" spans="1:15" s="54" customFormat="1" ht="16.2" hidden="1" x14ac:dyDescent="0.3">
      <c r="A31" s="58"/>
      <c r="B31" s="56"/>
      <c r="C31" s="56"/>
      <c r="F31" s="54" t="s">
        <v>38</v>
      </c>
      <c r="N31" s="55"/>
    </row>
    <row r="32" spans="1:15" s="54" customFormat="1" ht="16.2" hidden="1" x14ac:dyDescent="0.3">
      <c r="A32" s="58"/>
      <c r="B32" s="56"/>
      <c r="C32" s="56"/>
      <c r="F32" s="54" t="s">
        <v>39</v>
      </c>
      <c r="N32" s="55"/>
    </row>
    <row r="33" spans="1:15" s="54" customFormat="1" ht="16.2" hidden="1" x14ac:dyDescent="0.3">
      <c r="A33" s="58"/>
      <c r="B33" s="56"/>
      <c r="C33" s="56"/>
      <c r="F33" s="54" t="s">
        <v>40</v>
      </c>
      <c r="N33" s="55"/>
    </row>
    <row r="34" spans="1:15" s="54" customFormat="1" ht="16.2" hidden="1" x14ac:dyDescent="0.3">
      <c r="A34" s="58"/>
      <c r="B34" s="56"/>
      <c r="C34" s="56"/>
      <c r="F34" s="54" t="s">
        <v>41</v>
      </c>
      <c r="N34" s="55"/>
    </row>
    <row r="35" spans="1:15" x14ac:dyDescent="0.3">
      <c r="A35" s="10"/>
      <c r="B35" s="9"/>
      <c r="C35" s="9"/>
      <c r="O35" s="7"/>
    </row>
    <row r="36" spans="1:15" x14ac:dyDescent="0.3">
      <c r="A36" s="10"/>
      <c r="B36" s="9"/>
      <c r="C36" s="9"/>
      <c r="O36" s="7"/>
    </row>
    <row r="37" spans="1:15" x14ac:dyDescent="0.3">
      <c r="A37" s="10"/>
      <c r="B37" s="9"/>
      <c r="C37" s="9"/>
      <c r="O37" s="7"/>
    </row>
    <row r="38" spans="1:15" x14ac:dyDescent="0.3">
      <c r="A38" s="10"/>
      <c r="B38" s="9"/>
      <c r="C38" s="9"/>
      <c r="O38" s="7"/>
    </row>
    <row r="39" spans="1:15" x14ac:dyDescent="0.3">
      <c r="A39" s="10"/>
      <c r="B39" s="9"/>
      <c r="C39" s="9"/>
      <c r="O39" s="7"/>
    </row>
    <row r="40" spans="1:15" x14ac:dyDescent="0.3">
      <c r="A40" s="10"/>
      <c r="B40" s="9"/>
      <c r="C40" s="9"/>
      <c r="O40" s="7"/>
    </row>
    <row r="41" spans="1:15" x14ac:dyDescent="0.3">
      <c r="A41" s="10"/>
      <c r="B41" s="9"/>
      <c r="C41" s="9"/>
      <c r="O41" s="7"/>
    </row>
    <row r="42" spans="1:15" x14ac:dyDescent="0.3">
      <c r="A42" s="10"/>
      <c r="B42" s="9"/>
      <c r="C42" s="9"/>
      <c r="O42" s="7"/>
    </row>
    <row r="43" spans="1:15" x14ac:dyDescent="0.3">
      <c r="A43" s="10"/>
      <c r="B43" s="9"/>
      <c r="C43" s="9"/>
      <c r="O43" s="7"/>
    </row>
    <row r="44" spans="1:15" x14ac:dyDescent="0.3">
      <c r="A44" s="10"/>
      <c r="B44" s="9"/>
      <c r="C44" s="9"/>
      <c r="O44" s="7"/>
    </row>
    <row r="45" spans="1:15" x14ac:dyDescent="0.3">
      <c r="A45" s="10"/>
      <c r="B45" s="9"/>
      <c r="C45" s="9"/>
      <c r="O45" s="7"/>
    </row>
    <row r="46" spans="1:15" x14ac:dyDescent="0.3">
      <c r="A46" s="10"/>
      <c r="B46" s="9"/>
      <c r="C46" s="9"/>
      <c r="O46" s="7"/>
    </row>
    <row r="47" spans="1:15" x14ac:dyDescent="0.3">
      <c r="A47" s="10"/>
      <c r="B47" s="9"/>
      <c r="C47" s="9"/>
      <c r="O47" s="7"/>
    </row>
    <row r="48" spans="1:15" x14ac:dyDescent="0.3">
      <c r="A48" s="10"/>
      <c r="B48" s="9"/>
      <c r="C48" s="9"/>
      <c r="O48" s="7"/>
    </row>
    <row r="49" spans="1:15" x14ac:dyDescent="0.3">
      <c r="A49" s="10"/>
      <c r="B49" s="9"/>
      <c r="C49" s="9"/>
      <c r="O49" s="7"/>
    </row>
    <row r="50" spans="1:15" x14ac:dyDescent="0.3">
      <c r="A50" s="10"/>
      <c r="B50" s="9"/>
      <c r="C50" s="9"/>
      <c r="O50" s="7"/>
    </row>
    <row r="51" spans="1:15" x14ac:dyDescent="0.3">
      <c r="A51" s="10"/>
      <c r="B51" s="9"/>
      <c r="C51" s="9"/>
      <c r="O51" s="7"/>
    </row>
    <row r="52" spans="1:15" x14ac:dyDescent="0.3">
      <c r="A52" s="10"/>
      <c r="B52" s="9"/>
      <c r="C52" s="9"/>
      <c r="O52" s="7"/>
    </row>
    <row r="53" spans="1:15" x14ac:dyDescent="0.3">
      <c r="A53" s="10"/>
      <c r="B53" s="9"/>
      <c r="C53" s="9"/>
      <c r="O53" s="7"/>
    </row>
    <row r="54" spans="1:15" x14ac:dyDescent="0.3">
      <c r="A54" s="10"/>
      <c r="B54" s="9"/>
      <c r="C54" s="9"/>
      <c r="O54" s="7"/>
    </row>
    <row r="55" spans="1:15" x14ac:dyDescent="0.3">
      <c r="A55" s="10"/>
      <c r="B55" s="9"/>
      <c r="C55" s="9"/>
      <c r="O55" s="7"/>
    </row>
    <row r="56" spans="1:15" x14ac:dyDescent="0.3">
      <c r="A56" s="10"/>
      <c r="B56" s="9"/>
      <c r="C56" s="9"/>
      <c r="O56" s="7"/>
    </row>
    <row r="57" spans="1:15" x14ac:dyDescent="0.3">
      <c r="A57" s="10"/>
      <c r="B57" s="9"/>
      <c r="C57" s="9"/>
      <c r="O57" s="7"/>
    </row>
    <row r="58" spans="1:15" x14ac:dyDescent="0.3">
      <c r="A58" s="10"/>
      <c r="B58" s="9"/>
      <c r="C58" s="9"/>
      <c r="O58" s="7"/>
    </row>
    <row r="59" spans="1:15" x14ac:dyDescent="0.3">
      <c r="A59" s="10"/>
      <c r="B59" s="9"/>
      <c r="C59" s="9"/>
      <c r="O59" s="7"/>
    </row>
    <row r="60" spans="1:15" x14ac:dyDescent="0.3">
      <c r="A60" s="9"/>
      <c r="B60" s="9"/>
      <c r="C60" s="9"/>
      <c r="O60" s="7"/>
    </row>
    <row r="61" spans="1:15" x14ac:dyDescent="0.3">
      <c r="A61" s="9"/>
      <c r="B61" s="9"/>
      <c r="C61" s="9"/>
      <c r="O61" s="7"/>
    </row>
    <row r="62" spans="1:15" x14ac:dyDescent="0.3">
      <c r="A62" s="9"/>
      <c r="B62" s="9"/>
      <c r="C62" s="9"/>
      <c r="O62" s="7"/>
    </row>
    <row r="63" spans="1:15" x14ac:dyDescent="0.3">
      <c r="A63" s="9"/>
      <c r="B63" s="9"/>
      <c r="C63" s="9"/>
      <c r="O63" s="7"/>
    </row>
    <row r="64" spans="1:15" x14ac:dyDescent="0.3">
      <c r="A64" s="9"/>
      <c r="B64" s="9"/>
      <c r="C64" s="9"/>
      <c r="O64" s="7"/>
    </row>
    <row r="65" spans="1:15" x14ac:dyDescent="0.3">
      <c r="A65" s="9"/>
      <c r="B65" s="9"/>
      <c r="C65" s="9"/>
      <c r="O65" s="7"/>
    </row>
    <row r="66" spans="1:15" x14ac:dyDescent="0.3">
      <c r="A66" s="9"/>
      <c r="B66" s="9"/>
      <c r="C66" s="9"/>
      <c r="O66" s="7"/>
    </row>
    <row r="67" spans="1:15" x14ac:dyDescent="0.3">
      <c r="B67" s="7"/>
      <c r="O67" s="7"/>
    </row>
    <row r="68" spans="1:15" x14ac:dyDescent="0.3">
      <c r="B68" s="7"/>
      <c r="O68" s="7"/>
    </row>
    <row r="69" spans="1:15" x14ac:dyDescent="0.3">
      <c r="B69" s="7"/>
      <c r="O69" s="7"/>
    </row>
    <row r="70" spans="1:15" x14ac:dyDescent="0.3">
      <c r="B70" s="7"/>
      <c r="O70" s="7"/>
    </row>
    <row r="71" spans="1:15" x14ac:dyDescent="0.3">
      <c r="B71" s="7"/>
      <c r="O71" s="7"/>
    </row>
    <row r="72" spans="1:15" x14ac:dyDescent="0.3">
      <c r="B72" s="7"/>
      <c r="O72" s="7"/>
    </row>
    <row r="73" spans="1:15" x14ac:dyDescent="0.3">
      <c r="B73" s="7"/>
      <c r="O73" s="7"/>
    </row>
    <row r="74" spans="1:15" x14ac:dyDescent="0.3">
      <c r="B74" s="7"/>
      <c r="O74" s="7"/>
    </row>
    <row r="75" spans="1:15" x14ac:dyDescent="0.3">
      <c r="B75" s="7"/>
      <c r="O75" s="7"/>
    </row>
    <row r="76" spans="1:15" x14ac:dyDescent="0.3">
      <c r="B76" s="7"/>
      <c r="O76" s="7"/>
    </row>
    <row r="77" spans="1:15" x14ac:dyDescent="0.3">
      <c r="B77" s="7"/>
      <c r="O77" s="7"/>
    </row>
    <row r="78" spans="1:15" x14ac:dyDescent="0.3">
      <c r="B78" s="7"/>
      <c r="O78" s="7"/>
    </row>
    <row r="79" spans="1:15" x14ac:dyDescent="0.3">
      <c r="B79" s="7"/>
      <c r="O79" s="7"/>
    </row>
    <row r="80" spans="1:15" x14ac:dyDescent="0.3">
      <c r="B80" s="7"/>
      <c r="O80" s="7"/>
    </row>
    <row r="81" spans="2:15" x14ac:dyDescent="0.3">
      <c r="B81" s="7"/>
      <c r="O81" s="7"/>
    </row>
    <row r="82" spans="2:15" x14ac:dyDescent="0.3">
      <c r="B82" s="7"/>
      <c r="O82" s="7"/>
    </row>
    <row r="83" spans="2:15" x14ac:dyDescent="0.3">
      <c r="B83" s="7"/>
      <c r="O83" s="7"/>
    </row>
    <row r="84" spans="2:15" x14ac:dyDescent="0.3">
      <c r="B84" s="7"/>
      <c r="O84" s="7"/>
    </row>
    <row r="85" spans="2:15" x14ac:dyDescent="0.3">
      <c r="B85" s="7"/>
      <c r="O85" s="7"/>
    </row>
    <row r="86" spans="2:15" x14ac:dyDescent="0.3">
      <c r="B86" s="7"/>
      <c r="O86" s="7"/>
    </row>
    <row r="87" spans="2:15" x14ac:dyDescent="0.3">
      <c r="B87" s="7"/>
      <c r="O87" s="7"/>
    </row>
    <row r="88" spans="2:15" x14ac:dyDescent="0.3">
      <c r="B88" s="7"/>
      <c r="O88" s="7"/>
    </row>
    <row r="89" spans="2:15" x14ac:dyDescent="0.3">
      <c r="B89" s="7"/>
      <c r="O89" s="7"/>
    </row>
    <row r="90" spans="2:15" x14ac:dyDescent="0.3">
      <c r="B90" s="7"/>
      <c r="O90" s="7"/>
    </row>
    <row r="91" spans="2:15" x14ac:dyDescent="0.3">
      <c r="B91" s="7"/>
      <c r="O91" s="7"/>
    </row>
    <row r="92" spans="2:15" x14ac:dyDescent="0.3">
      <c r="B92" s="7"/>
      <c r="O92" s="7"/>
    </row>
    <row r="93" spans="2:15" x14ac:dyDescent="0.3">
      <c r="B93" s="7"/>
      <c r="O93" s="7"/>
    </row>
    <row r="94" spans="2:15" x14ac:dyDescent="0.3">
      <c r="B94" s="7"/>
      <c r="O94" s="7"/>
    </row>
    <row r="95" spans="2:15" x14ac:dyDescent="0.3">
      <c r="B95" s="7"/>
      <c r="O95" s="7"/>
    </row>
    <row r="96" spans="2:15" x14ac:dyDescent="0.3">
      <c r="B96" s="7"/>
      <c r="O96" s="7"/>
    </row>
    <row r="97" spans="2:15" x14ac:dyDescent="0.3">
      <c r="B97" s="7"/>
      <c r="O97" s="7"/>
    </row>
    <row r="98" spans="2:15" x14ac:dyDescent="0.3">
      <c r="B98" s="7"/>
      <c r="O98" s="7"/>
    </row>
    <row r="99" spans="2:15" x14ac:dyDescent="0.3">
      <c r="B99" s="7"/>
      <c r="O99" s="7"/>
    </row>
    <row r="100" spans="2:15" x14ac:dyDescent="0.3">
      <c r="B100" s="7"/>
      <c r="O100" s="7"/>
    </row>
    <row r="101" spans="2:15" x14ac:dyDescent="0.3">
      <c r="B101" s="7"/>
      <c r="O101" s="7"/>
    </row>
    <row r="102" spans="2:15" x14ac:dyDescent="0.3">
      <c r="B102" s="7"/>
      <c r="O102" s="7"/>
    </row>
    <row r="103" spans="2:15" x14ac:dyDescent="0.3">
      <c r="B103" s="7"/>
      <c r="O103" s="7"/>
    </row>
    <row r="104" spans="2:15" x14ac:dyDescent="0.3">
      <c r="B104" s="7"/>
      <c r="O104" s="7"/>
    </row>
    <row r="105" spans="2:15" x14ac:dyDescent="0.3">
      <c r="B105" s="7"/>
      <c r="O105" s="7"/>
    </row>
    <row r="106" spans="2:15" x14ac:dyDescent="0.3">
      <c r="B106" s="7"/>
      <c r="O106" s="7"/>
    </row>
    <row r="107" spans="2:15" x14ac:dyDescent="0.3">
      <c r="B107" s="7"/>
      <c r="O107" s="7"/>
    </row>
    <row r="108" spans="2:15" x14ac:dyDescent="0.3">
      <c r="B108" s="7"/>
      <c r="O108" s="7"/>
    </row>
    <row r="109" spans="2:15" x14ac:dyDescent="0.3">
      <c r="B109" s="7"/>
      <c r="O109" s="7"/>
    </row>
    <row r="110" spans="2:15" x14ac:dyDescent="0.3">
      <c r="B110" s="7"/>
      <c r="O110" s="7"/>
    </row>
    <row r="111" spans="2:15" x14ac:dyDescent="0.3">
      <c r="B111" s="7"/>
      <c r="O111" s="7"/>
    </row>
    <row r="112" spans="2:15" x14ac:dyDescent="0.3">
      <c r="B112" s="7"/>
      <c r="O112" s="7"/>
    </row>
    <row r="113" spans="2:15" x14ac:dyDescent="0.3">
      <c r="B113" s="7"/>
      <c r="O113" s="7"/>
    </row>
    <row r="114" spans="2:15" x14ac:dyDescent="0.3">
      <c r="B114" s="7"/>
      <c r="O114" s="7"/>
    </row>
    <row r="115" spans="2:15" x14ac:dyDescent="0.3">
      <c r="B115" s="7"/>
      <c r="O115" s="7"/>
    </row>
    <row r="116" spans="2:15" x14ac:dyDescent="0.3">
      <c r="B116" s="7"/>
      <c r="O116" s="7"/>
    </row>
    <row r="117" spans="2:15" x14ac:dyDescent="0.3">
      <c r="B117" s="7"/>
      <c r="O117" s="7"/>
    </row>
    <row r="118" spans="2:15" x14ac:dyDescent="0.3">
      <c r="B118" s="7"/>
      <c r="O118" s="7"/>
    </row>
    <row r="119" spans="2:15" x14ac:dyDescent="0.3">
      <c r="B119" s="7"/>
      <c r="O119" s="7"/>
    </row>
    <row r="120" spans="2:15" x14ac:dyDescent="0.3">
      <c r="B120" s="7"/>
      <c r="O120" s="7"/>
    </row>
    <row r="121" spans="2:15" x14ac:dyDescent="0.3">
      <c r="B121" s="7"/>
      <c r="O121" s="7"/>
    </row>
    <row r="122" spans="2:15" x14ac:dyDescent="0.3">
      <c r="B122" s="7"/>
      <c r="O122" s="7"/>
    </row>
    <row r="123" spans="2:15" x14ac:dyDescent="0.3">
      <c r="B123" s="7"/>
      <c r="O123" s="7"/>
    </row>
    <row r="124" spans="2:15" x14ac:dyDescent="0.3">
      <c r="B124" s="7"/>
      <c r="O124" s="7"/>
    </row>
    <row r="125" spans="2:15" x14ac:dyDescent="0.3">
      <c r="B125" s="7"/>
      <c r="O125" s="7"/>
    </row>
    <row r="126" spans="2:15" x14ac:dyDescent="0.3">
      <c r="B126" s="7"/>
      <c r="O126" s="7"/>
    </row>
    <row r="127" spans="2:15" x14ac:dyDescent="0.3">
      <c r="B127" s="7"/>
      <c r="O127" s="7"/>
    </row>
    <row r="128" spans="2:15" x14ac:dyDescent="0.3">
      <c r="B128" s="7"/>
      <c r="O128" s="7"/>
    </row>
    <row r="129" spans="2:15" x14ac:dyDescent="0.3">
      <c r="B129" s="7"/>
      <c r="O129" s="7"/>
    </row>
    <row r="130" spans="2:15" x14ac:dyDescent="0.3">
      <c r="B130" s="7"/>
      <c r="O130" s="7"/>
    </row>
    <row r="131" spans="2:15" x14ac:dyDescent="0.3">
      <c r="B131" s="7"/>
      <c r="O131" s="7"/>
    </row>
    <row r="132" spans="2:15" x14ac:dyDescent="0.3">
      <c r="B132" s="7"/>
      <c r="O132" s="7"/>
    </row>
    <row r="133" spans="2:15" x14ac:dyDescent="0.3">
      <c r="B133" s="7"/>
      <c r="O133" s="7"/>
    </row>
    <row r="134" spans="2:15" x14ac:dyDescent="0.3">
      <c r="B134" s="7"/>
      <c r="O134" s="7"/>
    </row>
    <row r="135" spans="2:15" x14ac:dyDescent="0.3">
      <c r="B135" s="7"/>
      <c r="O135" s="7"/>
    </row>
    <row r="136" spans="2:15" x14ac:dyDescent="0.3">
      <c r="B136" s="7"/>
      <c r="O136" s="7"/>
    </row>
    <row r="137" spans="2:15" x14ac:dyDescent="0.3">
      <c r="B137" s="7"/>
      <c r="O137" s="7"/>
    </row>
    <row r="138" spans="2:15" x14ac:dyDescent="0.3">
      <c r="B138" s="7"/>
      <c r="O138" s="7"/>
    </row>
    <row r="139" spans="2:15" x14ac:dyDescent="0.3">
      <c r="B139" s="7"/>
      <c r="O139" s="7"/>
    </row>
    <row r="140" spans="2:15" x14ac:dyDescent="0.3">
      <c r="B140" s="7"/>
      <c r="O140" s="7"/>
    </row>
    <row r="141" spans="2:15" x14ac:dyDescent="0.3">
      <c r="B141" s="7"/>
      <c r="O141" s="7"/>
    </row>
    <row r="142" spans="2:15" x14ac:dyDescent="0.3">
      <c r="B142" s="7"/>
      <c r="O142" s="7"/>
    </row>
    <row r="143" spans="2:15" x14ac:dyDescent="0.3">
      <c r="B143" s="7"/>
      <c r="O143" s="7"/>
    </row>
    <row r="144" spans="2:15" x14ac:dyDescent="0.3">
      <c r="B144" s="7"/>
      <c r="O144" s="7"/>
    </row>
    <row r="145" spans="2:15" x14ac:dyDescent="0.3">
      <c r="B145" s="7"/>
      <c r="O145" s="7"/>
    </row>
    <row r="146" spans="2:15" x14ac:dyDescent="0.3">
      <c r="B146" s="7"/>
      <c r="O146" s="7"/>
    </row>
    <row r="147" spans="2:15" x14ac:dyDescent="0.3">
      <c r="B147" s="7"/>
      <c r="O147" s="7"/>
    </row>
    <row r="148" spans="2:15" x14ac:dyDescent="0.3">
      <c r="B148" s="7"/>
      <c r="O148" s="7"/>
    </row>
    <row r="149" spans="2:15" x14ac:dyDescent="0.3">
      <c r="B149" s="7"/>
      <c r="O149" s="7"/>
    </row>
    <row r="150" spans="2:15" x14ac:dyDescent="0.3">
      <c r="B150" s="7"/>
      <c r="O150" s="7"/>
    </row>
    <row r="151" spans="2:15" x14ac:dyDescent="0.3">
      <c r="B151" s="7"/>
      <c r="O151" s="7"/>
    </row>
    <row r="152" spans="2:15" x14ac:dyDescent="0.3">
      <c r="B152" s="7"/>
      <c r="O152" s="7"/>
    </row>
    <row r="153" spans="2:15" x14ac:dyDescent="0.3">
      <c r="B153" s="7"/>
      <c r="O153" s="7"/>
    </row>
    <row r="154" spans="2:15" x14ac:dyDescent="0.3">
      <c r="B154" s="7"/>
      <c r="O154" s="7"/>
    </row>
    <row r="155" spans="2:15" x14ac:dyDescent="0.3">
      <c r="B155" s="7"/>
      <c r="O155" s="7"/>
    </row>
    <row r="156" spans="2:15" x14ac:dyDescent="0.3">
      <c r="B156" s="7"/>
      <c r="O156" s="7"/>
    </row>
    <row r="157" spans="2:15" x14ac:dyDescent="0.3">
      <c r="B157" s="7"/>
      <c r="O157" s="7"/>
    </row>
    <row r="158" spans="2:15" x14ac:dyDescent="0.3">
      <c r="B158" s="7"/>
      <c r="O158" s="7"/>
    </row>
    <row r="159" spans="2:15" x14ac:dyDescent="0.3">
      <c r="B159" s="7"/>
      <c r="O159" s="7"/>
    </row>
    <row r="160" spans="2:15" x14ac:dyDescent="0.3">
      <c r="B160" s="7"/>
      <c r="O160" s="7"/>
    </row>
    <row r="161" spans="2:15" x14ac:dyDescent="0.3">
      <c r="B161" s="7"/>
      <c r="O161" s="7"/>
    </row>
    <row r="162" spans="2:15" x14ac:dyDescent="0.3">
      <c r="B162" s="7"/>
      <c r="O162" s="7"/>
    </row>
    <row r="163" spans="2:15" x14ac:dyDescent="0.3">
      <c r="B163" s="7"/>
      <c r="O163" s="7"/>
    </row>
    <row r="164" spans="2:15" x14ac:dyDescent="0.3">
      <c r="B164" s="7"/>
      <c r="O164" s="7"/>
    </row>
    <row r="165" spans="2:15" x14ac:dyDescent="0.3">
      <c r="B165" s="7"/>
      <c r="O165" s="7"/>
    </row>
    <row r="166" spans="2:15" x14ac:dyDescent="0.3">
      <c r="B166" s="7"/>
      <c r="O166" s="7"/>
    </row>
    <row r="167" spans="2:15" x14ac:dyDescent="0.3">
      <c r="B167" s="7"/>
      <c r="O167" s="7"/>
    </row>
    <row r="168" spans="2:15" x14ac:dyDescent="0.3">
      <c r="B168" s="7"/>
      <c r="O168" s="7"/>
    </row>
    <row r="169" spans="2:15" x14ac:dyDescent="0.3">
      <c r="B169" s="7"/>
      <c r="O169" s="7"/>
    </row>
    <row r="170" spans="2:15" x14ac:dyDescent="0.3">
      <c r="B170" s="7"/>
      <c r="O170" s="7"/>
    </row>
    <row r="171" spans="2:15" x14ac:dyDescent="0.3">
      <c r="B171" s="7"/>
      <c r="O171" s="7"/>
    </row>
    <row r="172" spans="2:15" x14ac:dyDescent="0.3">
      <c r="B172" s="7"/>
      <c r="O172" s="7"/>
    </row>
    <row r="173" spans="2:15" x14ac:dyDescent="0.3">
      <c r="B173" s="7"/>
      <c r="O173" s="7"/>
    </row>
    <row r="174" spans="2:15" x14ac:dyDescent="0.3">
      <c r="B174" s="7"/>
      <c r="O174" s="7"/>
    </row>
    <row r="175" spans="2:15" x14ac:dyDescent="0.3">
      <c r="B175" s="7"/>
      <c r="O175" s="7"/>
    </row>
    <row r="176" spans="2:15" x14ac:dyDescent="0.3">
      <c r="B176" s="7"/>
      <c r="O176" s="7"/>
    </row>
    <row r="177" spans="2:15" x14ac:dyDescent="0.3">
      <c r="B177" s="7"/>
      <c r="O177" s="7"/>
    </row>
    <row r="178" spans="2:15" x14ac:dyDescent="0.3">
      <c r="B178" s="7"/>
      <c r="O178" s="7"/>
    </row>
    <row r="179" spans="2:15" x14ac:dyDescent="0.3">
      <c r="B179" s="7"/>
      <c r="O179" s="7"/>
    </row>
    <row r="180" spans="2:15" x14ac:dyDescent="0.3">
      <c r="B180" s="7"/>
      <c r="O180" s="7"/>
    </row>
    <row r="181" spans="2:15" x14ac:dyDescent="0.3">
      <c r="B181" s="7"/>
      <c r="O181" s="7"/>
    </row>
    <row r="182" spans="2:15" x14ac:dyDescent="0.3">
      <c r="B182" s="7"/>
      <c r="O182" s="7"/>
    </row>
    <row r="183" spans="2:15" x14ac:dyDescent="0.3">
      <c r="B183" s="7"/>
      <c r="O183" s="7"/>
    </row>
    <row r="184" spans="2:15" x14ac:dyDescent="0.3">
      <c r="B184" s="7"/>
      <c r="O184" s="7"/>
    </row>
    <row r="185" spans="2:15" x14ac:dyDescent="0.3">
      <c r="B185" s="7"/>
      <c r="O185" s="7"/>
    </row>
    <row r="186" spans="2:15" x14ac:dyDescent="0.3">
      <c r="B186" s="7"/>
      <c r="O186" s="7"/>
    </row>
    <row r="187" spans="2:15" x14ac:dyDescent="0.3">
      <c r="B187" s="7"/>
      <c r="O187" s="7"/>
    </row>
    <row r="188" spans="2:15" x14ac:dyDescent="0.3">
      <c r="B188" s="7"/>
      <c r="O188" s="7"/>
    </row>
    <row r="189" spans="2:15" x14ac:dyDescent="0.3">
      <c r="B189" s="7"/>
      <c r="O189" s="7"/>
    </row>
    <row r="190" spans="2:15" x14ac:dyDescent="0.3">
      <c r="B190" s="7"/>
      <c r="O190" s="7"/>
    </row>
    <row r="191" spans="2:15" x14ac:dyDescent="0.3">
      <c r="B191" s="7"/>
      <c r="O191" s="7"/>
    </row>
    <row r="192" spans="2:15" x14ac:dyDescent="0.3">
      <c r="B192" s="7"/>
      <c r="O192" s="7"/>
    </row>
    <row r="193" spans="2:15" x14ac:dyDescent="0.3">
      <c r="B193" s="7"/>
      <c r="O193" s="7"/>
    </row>
  </sheetData>
  <sheetProtection algorithmName="SHA-512" hashValue="unBG838UxYTJyX8H+fouKXCI9X8BIMqITtavQfkmyShol0josoIk9Y8y82hYF5FgvAJk+9mbVZ5Mz1NrFtFSwA==" saltValue="U4oFzcaggO7l019/JP8xhQ==" spinCount="100000" sheet="1" selectLockedCells="1"/>
  <protectedRanges>
    <protectedRange sqref="J2" name="範圍2"/>
    <protectedRange sqref="B6:M15" name="範圍1"/>
  </protectedRanges>
  <mergeCells count="4">
    <mergeCell ref="A17:M17"/>
    <mergeCell ref="C2:D2"/>
    <mergeCell ref="C1:G1"/>
    <mergeCell ref="G2:H2"/>
  </mergeCells>
  <phoneticPr fontId="2" type="noConversion"/>
  <dataValidations count="2">
    <dataValidation type="custom" allowBlank="1" showInputMessage="1" showErrorMessage="1" sqref="B6" xr:uid="{85F5AFF7-036B-46A0-A687-3BBC4339452A}">
      <formula1>"是,否"</formula1>
    </dataValidation>
    <dataValidation type="list" allowBlank="1" showInputMessage="1" showErrorMessage="1" sqref="G2" xr:uid="{4F45A5BE-04D1-4646-A1C1-9A54F18D3239}">
      <formula1>$F$22:$F$34</formula1>
    </dataValidation>
  </dataValidations>
  <printOptions horizontalCentered="1"/>
  <pageMargins left="0.70866141732283472" right="0.70866141732283472" top="0.62992125984251968" bottom="0.74803149606299213" header="0.31496062992125984" footer="0.31496062992125984"/>
  <pageSetup paperSize="9" scale="58" orientation="landscape" r:id="rId1"/>
  <headerFooter>
    <oddHeader>&amp;C&amp;"標楷體,標準"&amp;20輔仁大學工讀助學金請領清單</oddHeader>
    <oddFooter>&amp;L&amp;"標楷體,標準"&amp;18單位承辦人核章：&amp;C&amp;"標楷體,標準"&amp;18主管核章：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2</vt:i4>
      </vt:variant>
    </vt:vector>
  </HeadingPairs>
  <TitlesOfParts>
    <vt:vector size="4" baseType="lpstr">
      <vt:lpstr>5人版</vt:lpstr>
      <vt:lpstr>10人版 </vt:lpstr>
      <vt:lpstr>'10人版 '!Print_Area</vt:lpstr>
      <vt:lpstr>'5人版'!Print_Area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陳巧湄</cp:lastModifiedBy>
  <cp:lastPrinted>2023-11-07T07:24:27Z</cp:lastPrinted>
  <dcterms:created xsi:type="dcterms:W3CDTF">2022-05-12T02:57:04Z</dcterms:created>
  <dcterms:modified xsi:type="dcterms:W3CDTF">2024-02-05T23:56:48Z</dcterms:modified>
</cp:coreProperties>
</file>